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Игра\Downloads\"/>
    </mc:Choice>
  </mc:AlternateContent>
  <xr:revisionPtr revIDLastSave="0" documentId="8_{AD4FD48A-DF94-4205-9228-46E65B8F1936}" xr6:coauthVersionLast="47" xr6:coauthVersionMax="47" xr10:uidLastSave="{00000000-0000-0000-0000-000000000000}"/>
  <bookViews>
    <workbookView xWindow="9840" yWindow="2820" windowWidth="30960" windowHeight="12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1" l="1"/>
  <c r="L157" i="1"/>
  <c r="L122" i="1"/>
  <c r="L85" i="1"/>
  <c r="L48" i="1"/>
  <c r="A41" i="1"/>
  <c r="B96" i="1"/>
  <c r="A96" i="1"/>
  <c r="L95" i="1"/>
  <c r="J95" i="1"/>
  <c r="J96" i="1" s="1"/>
  <c r="I95" i="1"/>
  <c r="H95" i="1"/>
  <c r="H96" i="1" s="1"/>
  <c r="G95" i="1"/>
  <c r="F95" i="1"/>
  <c r="F96" i="1" s="1"/>
  <c r="B86" i="1"/>
  <c r="A86" i="1"/>
  <c r="B78" i="1"/>
  <c r="A78" i="1"/>
  <c r="L77" i="1"/>
  <c r="J77" i="1"/>
  <c r="I77" i="1"/>
  <c r="H77" i="1"/>
  <c r="G77" i="1"/>
  <c r="F77" i="1"/>
  <c r="B68" i="1"/>
  <c r="A68" i="1"/>
  <c r="B59" i="1"/>
  <c r="A59" i="1"/>
  <c r="L58" i="1"/>
  <c r="J58" i="1"/>
  <c r="I58" i="1"/>
  <c r="H58" i="1"/>
  <c r="G58" i="1"/>
  <c r="F58" i="1"/>
  <c r="B49" i="1"/>
  <c r="A49" i="1"/>
  <c r="F23" i="1"/>
  <c r="J23" i="1"/>
  <c r="I23" i="1"/>
  <c r="H23" i="1"/>
  <c r="B23" i="1"/>
  <c r="A23" i="1"/>
  <c r="G23" i="1"/>
  <c r="B41" i="1"/>
  <c r="L40" i="1"/>
  <c r="J40" i="1"/>
  <c r="I40" i="1"/>
  <c r="H40" i="1"/>
  <c r="G40" i="1"/>
  <c r="F40" i="1"/>
  <c r="F41" i="1" s="1"/>
  <c r="B31" i="1"/>
  <c r="A31" i="1"/>
  <c r="L30" i="1"/>
  <c r="L103" i="1"/>
  <c r="A104" i="1"/>
  <c r="B104" i="1"/>
  <c r="F113" i="1"/>
  <c r="G113" i="1"/>
  <c r="H113" i="1"/>
  <c r="I113" i="1"/>
  <c r="J113" i="1"/>
  <c r="L113" i="1"/>
  <c r="L22" i="1"/>
  <c r="B13" i="1"/>
  <c r="A13" i="1"/>
  <c r="L186" i="1"/>
  <c r="J186" i="1"/>
  <c r="I186" i="1"/>
  <c r="H186" i="1"/>
  <c r="G186" i="1"/>
  <c r="F186" i="1"/>
  <c r="B177" i="1"/>
  <c r="A177" i="1"/>
  <c r="B168" i="1"/>
  <c r="A168" i="1"/>
  <c r="L167" i="1"/>
  <c r="J167" i="1"/>
  <c r="I167" i="1"/>
  <c r="H167" i="1"/>
  <c r="G167" i="1"/>
  <c r="F167" i="1"/>
  <c r="B158" i="1"/>
  <c r="A158" i="1"/>
  <c r="B151" i="1"/>
  <c r="A151" i="1"/>
  <c r="L150" i="1"/>
  <c r="J150" i="1"/>
  <c r="I150" i="1"/>
  <c r="H150" i="1"/>
  <c r="G150" i="1"/>
  <c r="F150" i="1"/>
  <c r="B141" i="1"/>
  <c r="A141" i="1"/>
  <c r="L140" i="1"/>
  <c r="B133" i="1"/>
  <c r="A133" i="1"/>
  <c r="L132" i="1"/>
  <c r="J132" i="1"/>
  <c r="I132" i="1"/>
  <c r="H132" i="1"/>
  <c r="G132" i="1"/>
  <c r="F132" i="1"/>
  <c r="B123" i="1"/>
  <c r="A123" i="1"/>
  <c r="B114" i="1"/>
  <c r="A114" i="1"/>
  <c r="L96" i="1" l="1"/>
  <c r="G96" i="1"/>
  <c r="I96" i="1"/>
  <c r="G78" i="1"/>
  <c r="H78" i="1"/>
  <c r="J78" i="1"/>
  <c r="L78" i="1"/>
  <c r="F78" i="1"/>
  <c r="I78" i="1"/>
  <c r="G59" i="1"/>
  <c r="J59" i="1"/>
  <c r="L59" i="1"/>
  <c r="H59" i="1"/>
  <c r="I59" i="1"/>
  <c r="F59" i="1"/>
  <c r="J41" i="1"/>
  <c r="I41" i="1"/>
  <c r="G41" i="1"/>
  <c r="H41" i="1"/>
  <c r="L23" i="1"/>
  <c r="L41" i="1"/>
  <c r="I133" i="1"/>
  <c r="F133" i="1"/>
  <c r="G133" i="1"/>
  <c r="H133" i="1"/>
  <c r="F151" i="1"/>
  <c r="H151" i="1"/>
  <c r="G151" i="1"/>
  <c r="J151" i="1"/>
  <c r="L151" i="1"/>
  <c r="I151" i="1"/>
  <c r="J133" i="1"/>
  <c r="L133" i="1"/>
  <c r="F114" i="1"/>
  <c r="F168" i="1"/>
  <c r="G114" i="1"/>
  <c r="G168" i="1"/>
  <c r="H114" i="1"/>
  <c r="H168" i="1"/>
  <c r="I114" i="1"/>
  <c r="I168" i="1"/>
  <c r="J114" i="1"/>
  <c r="J168" i="1"/>
  <c r="L114" i="1"/>
  <c r="L168" i="1"/>
  <c r="L187" i="1" l="1"/>
  <c r="I187" i="1"/>
  <c r="H187" i="1"/>
  <c r="F187" i="1"/>
  <c r="J187" i="1"/>
  <c r="G187" i="1"/>
</calcChain>
</file>

<file path=xl/sharedStrings.xml><?xml version="1.0" encoding="utf-8"?>
<sst xmlns="http://schemas.openxmlformats.org/spreadsheetml/2006/main" count="291" uniqueCount="93">
  <si>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</si>
  <si>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</si>
  <si>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</si>
  <si>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</si>
  <si>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</si>
  <si>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</si>
  <si>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</si>
  <si>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</si>
  <si>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</si>
  <si>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</si>
  <si>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</si>
  <si>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</si>
  <si>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</si>
  <si>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</si>
  <si>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</si>
  <si>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</si>
  <si>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</si>
  <si>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</si>
  <si>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</si>
  <si>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</si>
  <si>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</si>
  <si>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</si>
  <si>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</si>
  <si>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</si>
  <si>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</si>
  <si>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</si>
  <si>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</si>
  <si>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</si>
  <si>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</si>
  <si>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</si>
  <si>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</si>
  <si>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</si>
  <si>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</si>
  <si>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</si>
  <si>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</si>
  <si>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</si>
  <si>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</si>
  <si>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</si>
  <si>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</si>
  <si>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Чай с сахаром</t>
  </si>
  <si>
    <t>Хлеб пшеничный, ржано-пшеничный</t>
  </si>
  <si>
    <t>Сыр порционный</t>
  </si>
  <si>
    <t>Масло сливочное порционное</t>
  </si>
  <si>
    <t>50/50</t>
  </si>
  <si>
    <t>Каша гречневая рассыпчатая</t>
  </si>
  <si>
    <t>Картофельное пюре</t>
  </si>
  <si>
    <t>Напиток из шиповника</t>
  </si>
  <si>
    <t>Макароны отварные</t>
  </si>
  <si>
    <t>Соус сметанный с томатом</t>
  </si>
  <si>
    <t>Сок</t>
  </si>
  <si>
    <t>Директор</t>
  </si>
  <si>
    <t>МБОУ НОШ № 11</t>
  </si>
  <si>
    <t>Поплавская И.К.</t>
  </si>
  <si>
    <t xml:space="preserve">Хлеб пшеничный, ржано­ пшеничный </t>
  </si>
  <si>
    <t>20</t>
  </si>
  <si>
    <t>200</t>
  </si>
  <si>
    <t>150</t>
  </si>
  <si>
    <t>60</t>
  </si>
  <si>
    <t>50</t>
  </si>
  <si>
    <t>Масло порционное</t>
  </si>
  <si>
    <t>Каша «Дружба» с маслом</t>
  </si>
  <si>
    <t>Компот из с/ф</t>
  </si>
  <si>
    <t>210</t>
  </si>
  <si>
    <t>Хлеб пшеничный, ржано­ пшеничный</t>
  </si>
  <si>
    <t>Фрукт</t>
  </si>
  <si>
    <t>15</t>
  </si>
  <si>
    <t>Поджарка мясная</t>
  </si>
  <si>
    <t>Чай с сахаром и лимоном</t>
  </si>
  <si>
    <t>10</t>
  </si>
  <si>
    <t>Хлеб пшеничный, рж.</t>
  </si>
  <si>
    <t>Кондитерское изделие (вафли-2 шт)</t>
  </si>
  <si>
    <t>Сосиска отварная с соусом</t>
  </si>
  <si>
    <t>Хлеб рж-пш, пшеничны</t>
  </si>
  <si>
    <t>Кондитерское изделие (печенье 2 шт)</t>
  </si>
  <si>
    <t xml:space="preserve">Запеканка рисовая с створогом и повидлом </t>
  </si>
  <si>
    <t>Хлеб пшеничный</t>
  </si>
  <si>
    <t>Кондитерское изделие (печенье 4 шт)</t>
  </si>
  <si>
    <t>Хлеб рж-пш, пшеничный</t>
  </si>
  <si>
    <t>Молоко питьевое ультрапастеризованное (упаковка нетто 200 мл)</t>
  </si>
  <si>
    <t>500/200</t>
  </si>
  <si>
    <t>500/120</t>
  </si>
  <si>
    <t>Плов мясной (куриное филе)</t>
  </si>
  <si>
    <t>150/25</t>
  </si>
  <si>
    <t>140/10</t>
  </si>
  <si>
    <t>Биточки куриные с соусом</t>
  </si>
  <si>
    <t>Рис припущенный с овощами</t>
  </si>
  <si>
    <t xml:space="preserve">Фрукт </t>
  </si>
  <si>
    <t>100/50</t>
  </si>
  <si>
    <t xml:space="preserve">Жаркое по домашнему из свинины </t>
  </si>
  <si>
    <t>Молоко питьевое
ультрапастеризованное (упаковка нетто 200 мл)</t>
  </si>
  <si>
    <t>200/50</t>
  </si>
  <si>
    <t>570/200</t>
  </si>
  <si>
    <t>Тефтели мясные с рисом («Ежики»)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</si>
</sst>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1" xfId="2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4" xfId="2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49" fontId="0" fillId="4" borderId="2" xfId="1" applyNumberFormat="1" applyFon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0" borderId="2" xfId="0" applyNumberFormat="1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49" fontId="1" fillId="4" borderId="1" xfId="2" applyNumberFormat="1" applyFont="1" applyFill="1" applyBorder="1" applyAlignment="1" applyProtection="1">
      <alignment horizontal="center"/>
      <protection locked="0"/>
    </xf>
    <xf numFmtId="49" fontId="1" fillId="4" borderId="4" xfId="2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49" fontId="1" fillId="4" borderId="2" xfId="1" applyNumberFormat="1" applyFont="1" applyFill="1" applyBorder="1" applyAlignment="1" applyProtection="1">
      <alignment horizontal="center"/>
      <protection locked="0"/>
    </xf>
    <xf numFmtId="49" fontId="13" fillId="0" borderId="2" xfId="0" applyNumberFormat="1" applyFont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topLeftCell="B162" zoomScaleNormal="100" workbookViewId="0">
      <selection activeCell="L173" sqref="L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5.44140625" style="2" customWidth="1"/>
    <col min="7" max="7" width="14.6640625" style="2" customWidth="1"/>
    <col min="8" max="8" width="12.44140625" style="2" customWidth="1"/>
    <col min="9" max="9" width="13.5546875" style="2" customWidth="1"/>
    <col min="10" max="10" width="14.5546875" style="2" customWidth="1"/>
    <col min="11" max="11" width="10" style="2" customWidth="1"/>
    <col min="12" max="12" width="19.6640625" style="2" customWidth="1"/>
    <col min="13" max="16384" width="9.109375" style="2"/>
  </cols>
  <sheetData>
    <row r="1" spans="1:12" ht="14.4" x14ac:dyDescent="0.3">
      <c r="A1" s="1" t="s">
        <v>7</v>
      </c>
      <c r="C1" s="72" t="s">
        <v>51</v>
      </c>
      <c r="D1" s="73"/>
      <c r="E1" s="73"/>
      <c r="F1" s="12" t="s">
        <v>15</v>
      </c>
      <c r="G1" s="2" t="s">
        <v>16</v>
      </c>
      <c r="H1" s="74" t="s">
        <v>50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17</v>
      </c>
      <c r="H2" s="74" t="s">
        <v>52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/>
      <c r="G3" s="2" t="s">
        <v>18</v>
      </c>
      <c r="H3" s="47"/>
      <c r="I3" s="47"/>
      <c r="J3" s="48"/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2</v>
      </c>
      <c r="H5" s="36" t="s">
        <v>1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3" t="s">
        <v>65</v>
      </c>
      <c r="G6" s="54">
        <v>4.42</v>
      </c>
      <c r="H6" s="54">
        <v>3.61</v>
      </c>
      <c r="I6" s="54">
        <v>0.04</v>
      </c>
      <c r="J6" s="54">
        <v>54.38</v>
      </c>
      <c r="K6" s="40"/>
      <c r="L6" s="59">
        <v>13.3</v>
      </c>
    </row>
    <row r="7" spans="1:12" ht="14.4" x14ac:dyDescent="0.3">
      <c r="A7" s="23"/>
      <c r="B7" s="15"/>
      <c r="C7" s="11"/>
      <c r="D7" s="6"/>
      <c r="E7" s="50" t="s">
        <v>60</v>
      </c>
      <c r="F7" s="55" t="s">
        <v>55</v>
      </c>
      <c r="G7" s="56">
        <v>5.55</v>
      </c>
      <c r="H7" s="56">
        <v>10.199999999999999</v>
      </c>
      <c r="I7" s="56">
        <v>41.8</v>
      </c>
      <c r="J7" s="56">
        <v>257.97000000000003</v>
      </c>
      <c r="K7" s="43"/>
      <c r="L7" s="60">
        <v>27</v>
      </c>
    </row>
    <row r="8" spans="1:12" ht="14.4" x14ac:dyDescent="0.3">
      <c r="A8" s="23"/>
      <c r="B8" s="15"/>
      <c r="C8" s="11"/>
      <c r="D8" s="7" t="s">
        <v>21</v>
      </c>
      <c r="E8" s="51" t="s">
        <v>39</v>
      </c>
      <c r="F8" s="61" t="s">
        <v>55</v>
      </c>
      <c r="G8" s="57">
        <v>0</v>
      </c>
      <c r="H8" s="57">
        <v>0.2</v>
      </c>
      <c r="I8" s="57">
        <v>14</v>
      </c>
      <c r="J8" s="57">
        <v>56.8</v>
      </c>
      <c r="K8" s="43"/>
      <c r="L8" s="62">
        <v>4</v>
      </c>
    </row>
    <row r="9" spans="1:12" ht="14.4" x14ac:dyDescent="0.3">
      <c r="A9" s="23"/>
      <c r="B9" s="15"/>
      <c r="C9" s="11"/>
      <c r="D9" s="7" t="s">
        <v>22</v>
      </c>
      <c r="E9" s="51" t="s">
        <v>63</v>
      </c>
      <c r="F9" s="57">
        <v>30</v>
      </c>
      <c r="G9" s="57">
        <v>1.65</v>
      </c>
      <c r="H9" s="57">
        <v>2.19</v>
      </c>
      <c r="I9" s="57">
        <v>15.03</v>
      </c>
      <c r="J9" s="57">
        <v>83.73</v>
      </c>
      <c r="K9" s="43"/>
      <c r="L9" s="62">
        <v>3</v>
      </c>
    </row>
    <row r="10" spans="1:12" ht="14.4" x14ac:dyDescent="0.3">
      <c r="A10" s="23"/>
      <c r="B10" s="15"/>
      <c r="C10" s="11"/>
      <c r="D10" s="7" t="s">
        <v>23</v>
      </c>
      <c r="E10" s="41" t="s">
        <v>64</v>
      </c>
      <c r="F10" s="42">
        <v>55</v>
      </c>
      <c r="G10" s="42">
        <v>0</v>
      </c>
      <c r="H10" s="42">
        <v>1.72</v>
      </c>
      <c r="I10" s="42">
        <v>10.06</v>
      </c>
      <c r="J10" s="42">
        <v>47.12</v>
      </c>
      <c r="K10" s="43"/>
      <c r="L10" s="42">
        <v>28.14</v>
      </c>
    </row>
    <row r="11" spans="1:12" ht="28.8" x14ac:dyDescent="0.3">
      <c r="A11" s="23"/>
      <c r="B11" s="15"/>
      <c r="C11" s="11"/>
      <c r="D11" s="6"/>
      <c r="E11" s="52" t="s">
        <v>78</v>
      </c>
      <c r="F11" s="58">
        <v>200</v>
      </c>
      <c r="G11" s="42">
        <v>6.4</v>
      </c>
      <c r="H11" s="42">
        <v>5.8</v>
      </c>
      <c r="I11" s="42">
        <v>9.14</v>
      </c>
      <c r="J11" s="42">
        <v>120</v>
      </c>
      <c r="K11" s="43"/>
      <c r="L11" s="42">
        <v>24</v>
      </c>
    </row>
    <row r="12" spans="1:12" ht="14.4" x14ac:dyDescent="0.3">
      <c r="A12" s="24"/>
      <c r="B12" s="17"/>
      <c r="C12" s="8"/>
      <c r="D12" s="18" t="s">
        <v>32</v>
      </c>
      <c r="E12" s="9"/>
      <c r="F12" s="64" t="s">
        <v>79</v>
      </c>
      <c r="G12" s="19">
        <v>15.02</v>
      </c>
      <c r="H12" s="19">
        <v>20.12</v>
      </c>
      <c r="I12" s="19">
        <v>35.14</v>
      </c>
      <c r="J12" s="19" t="s">
        <v>80</v>
      </c>
      <c r="K12" s="25"/>
      <c r="L12" s="19">
        <v>99.44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64"/>
      <c r="G22" s="65"/>
      <c r="H22" s="65"/>
      <c r="I22" s="65"/>
      <c r="J22" s="65"/>
      <c r="K22" s="25"/>
      <c r="L22" s="19">
        <f t="shared" ref="L22" si="0">SUM(L13:L21)</f>
        <v>0</v>
      </c>
    </row>
    <row r="23" spans="1:12" ht="13.5" customHeight="1" thickBot="1" x14ac:dyDescent="0.3">
      <c r="A23" s="29" t="e">
        <f>#REF!</f>
        <v>#REF!</v>
      </c>
      <c r="B23" s="30" t="e">
        <f>#REF!</f>
        <v>#REF!</v>
      </c>
      <c r="C23" s="68" t="s">
        <v>4</v>
      </c>
      <c r="D23" s="70"/>
      <c r="E23" s="31"/>
      <c r="F23" s="66" t="e">
        <f>F12+F22</f>
        <v>#VALUE!</v>
      </c>
      <c r="G23" s="32">
        <f>G12+G22</f>
        <v>15.02</v>
      </c>
      <c r="H23" s="32">
        <f>H12+H22</f>
        <v>20.12</v>
      </c>
      <c r="I23" s="32">
        <f>I12+I22</f>
        <v>35.14</v>
      </c>
      <c r="J23" s="32" t="e">
        <f>J12+J22</f>
        <v>#VALUE!</v>
      </c>
      <c r="K23" s="32"/>
      <c r="L23" s="32">
        <f>L12+L22</f>
        <v>99.44</v>
      </c>
    </row>
    <row r="24" spans="1:12" ht="15.75" customHeight="1" x14ac:dyDescent="0.3">
      <c r="A24" s="20">
        <v>1</v>
      </c>
      <c r="B24" s="21">
        <v>2</v>
      </c>
      <c r="C24" s="22" t="s">
        <v>19</v>
      </c>
      <c r="D24" s="5" t="s">
        <v>20</v>
      </c>
      <c r="E24" s="49" t="s">
        <v>59</v>
      </c>
      <c r="F24" s="53" t="s">
        <v>68</v>
      </c>
      <c r="G24" s="54">
        <v>7.6</v>
      </c>
      <c r="H24" s="54">
        <v>7.79</v>
      </c>
      <c r="I24" s="54">
        <v>6.55</v>
      </c>
      <c r="J24" s="54">
        <v>106.38</v>
      </c>
      <c r="K24" s="40"/>
      <c r="L24" s="59">
        <v>10</v>
      </c>
    </row>
    <row r="25" spans="1:12" ht="14.4" x14ac:dyDescent="0.3">
      <c r="A25" s="23"/>
      <c r="B25" s="15"/>
      <c r="C25" s="11"/>
      <c r="D25" s="6"/>
      <c r="E25" s="50" t="s">
        <v>66</v>
      </c>
      <c r="F25" s="55" t="s">
        <v>43</v>
      </c>
      <c r="G25" s="56">
        <v>7.6</v>
      </c>
      <c r="H25" s="56">
        <v>7.79</v>
      </c>
      <c r="I25" s="56">
        <v>6.55</v>
      </c>
      <c r="J25" s="56">
        <v>101.8</v>
      </c>
      <c r="K25" s="43"/>
      <c r="L25" s="60">
        <v>46.7</v>
      </c>
    </row>
    <row r="26" spans="1:12" ht="14.4" x14ac:dyDescent="0.3">
      <c r="A26" s="23"/>
      <c r="B26" s="15"/>
      <c r="C26" s="11"/>
      <c r="D26" s="6"/>
      <c r="E26" s="50" t="s">
        <v>47</v>
      </c>
      <c r="F26" s="55" t="s">
        <v>56</v>
      </c>
      <c r="G26" s="56">
        <v>0.6</v>
      </c>
      <c r="H26" s="56">
        <v>5.4</v>
      </c>
      <c r="I26" s="56">
        <v>30</v>
      </c>
      <c r="J26" s="56">
        <v>119.58</v>
      </c>
      <c r="K26" s="43"/>
      <c r="L26" s="60">
        <v>7</v>
      </c>
    </row>
    <row r="27" spans="1:12" ht="14.4" x14ac:dyDescent="0.3">
      <c r="A27" s="23"/>
      <c r="B27" s="15"/>
      <c r="C27" s="11"/>
      <c r="D27" s="7" t="s">
        <v>21</v>
      </c>
      <c r="E27" s="51" t="s">
        <v>67</v>
      </c>
      <c r="F27" s="61" t="s">
        <v>55</v>
      </c>
      <c r="G27" s="57">
        <v>0</v>
      </c>
      <c r="H27" s="57">
        <v>0.4</v>
      </c>
      <c r="I27" s="57">
        <v>14.2</v>
      </c>
      <c r="J27" s="57">
        <v>60.6</v>
      </c>
      <c r="K27" s="43"/>
      <c r="L27" s="62">
        <v>7.81</v>
      </c>
    </row>
    <row r="28" spans="1:12" ht="14.4" x14ac:dyDescent="0.3">
      <c r="A28" s="23"/>
      <c r="B28" s="15"/>
      <c r="C28" s="11"/>
      <c r="D28" s="7" t="s">
        <v>22</v>
      </c>
      <c r="E28" s="51" t="s">
        <v>53</v>
      </c>
      <c r="F28" s="57">
        <v>40</v>
      </c>
      <c r="G28" s="57">
        <v>2.2000000000000002</v>
      </c>
      <c r="H28" s="57">
        <v>2.92</v>
      </c>
      <c r="I28" s="57">
        <v>20.04</v>
      </c>
      <c r="J28" s="57">
        <v>111.64</v>
      </c>
      <c r="K28" s="43"/>
      <c r="L28" s="62">
        <v>3.93</v>
      </c>
    </row>
    <row r="29" spans="1:12" ht="28.8" x14ac:dyDescent="0.3">
      <c r="A29" s="23"/>
      <c r="B29" s="15"/>
      <c r="C29" s="11"/>
      <c r="D29" s="7" t="s">
        <v>23</v>
      </c>
      <c r="E29" s="52" t="s">
        <v>78</v>
      </c>
      <c r="F29" s="58">
        <v>200</v>
      </c>
      <c r="G29" s="58">
        <v>6.4</v>
      </c>
      <c r="H29" s="58">
        <v>5.8</v>
      </c>
      <c r="I29" s="58">
        <v>9.14</v>
      </c>
      <c r="J29" s="58">
        <v>120</v>
      </c>
      <c r="K29" s="43"/>
      <c r="L29" s="63">
        <v>24</v>
      </c>
    </row>
    <row r="30" spans="1:12" ht="14.4" x14ac:dyDescent="0.3">
      <c r="A30" s="24"/>
      <c r="B30" s="17"/>
      <c r="C30" s="8"/>
      <c r="D30" s="18" t="s">
        <v>32</v>
      </c>
      <c r="E30" s="9"/>
      <c r="F30" s="64" t="s">
        <v>79</v>
      </c>
      <c r="G30" s="19">
        <v>13.1</v>
      </c>
      <c r="H30" s="19">
        <v>17.57</v>
      </c>
      <c r="I30" s="19">
        <v>77.95</v>
      </c>
      <c r="J30" s="75" t="s">
        <v>80</v>
      </c>
      <c r="K30" s="25"/>
      <c r="L30" s="19">
        <f>SUM(L24:L29)</f>
        <v>99.440000000000012</v>
      </c>
    </row>
    <row r="31" spans="1:12" ht="14.4" x14ac:dyDescent="0.3">
      <c r="A31" s="26">
        <f>A24</f>
        <v>1</v>
      </c>
      <c r="B31" s="13">
        <f>B24</f>
        <v>2</v>
      </c>
      <c r="C31" s="10" t="s">
        <v>24</v>
      </c>
      <c r="D31" s="7" t="s">
        <v>25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23"/>
      <c r="B32" s="15"/>
      <c r="C32" s="11"/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23"/>
      <c r="B33" s="15"/>
      <c r="C33" s="11"/>
      <c r="D33" s="7" t="s">
        <v>27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23"/>
      <c r="B34" s="15"/>
      <c r="C34" s="11"/>
      <c r="D34" s="7" t="s">
        <v>28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23"/>
      <c r="B35" s="15"/>
      <c r="C35" s="11"/>
      <c r="D35" s="7" t="s">
        <v>29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23"/>
      <c r="B36" s="15"/>
      <c r="C36" s="11"/>
      <c r="D36" s="7" t="s">
        <v>30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23"/>
      <c r="B37" s="15"/>
      <c r="C37" s="11"/>
      <c r="D37" s="7" t="s">
        <v>31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24"/>
      <c r="B40" s="17"/>
      <c r="C40" s="8"/>
      <c r="D40" s="18" t="s">
        <v>32</v>
      </c>
      <c r="E40" s="9"/>
      <c r="F40" s="19">
        <f>SUM(F31:F39)</f>
        <v>0</v>
      </c>
      <c r="G40" s="19">
        <f t="shared" ref="G40:J40" si="1">SUM(G31:G39)</f>
        <v>0</v>
      </c>
      <c r="H40" s="19">
        <f t="shared" si="1"/>
        <v>0</v>
      </c>
      <c r="I40" s="19">
        <f t="shared" si="1"/>
        <v>0</v>
      </c>
      <c r="J40" s="19">
        <f t="shared" si="1"/>
        <v>0</v>
      </c>
      <c r="K40" s="25"/>
      <c r="L40" s="19">
        <f t="shared" ref="L40" si="2">SUM(L31:L39)</f>
        <v>0</v>
      </c>
    </row>
    <row r="41" spans="1:12" ht="13.5" customHeight="1" thickBot="1" x14ac:dyDescent="0.3">
      <c r="A41" s="29">
        <f>A24</f>
        <v>1</v>
      </c>
      <c r="B41" s="30">
        <f>B24</f>
        <v>2</v>
      </c>
      <c r="C41" s="68" t="s">
        <v>4</v>
      </c>
      <c r="D41" s="70"/>
      <c r="E41" s="31"/>
      <c r="F41" s="32" t="e">
        <f>F30+F40</f>
        <v>#VALUE!</v>
      </c>
      <c r="G41" s="32">
        <f t="shared" ref="G41:J41" si="3">G30+G40</f>
        <v>13.1</v>
      </c>
      <c r="H41" s="32">
        <f t="shared" si="3"/>
        <v>17.57</v>
      </c>
      <c r="I41" s="32">
        <f t="shared" si="3"/>
        <v>77.95</v>
      </c>
      <c r="J41" s="32" t="e">
        <f t="shared" si="3"/>
        <v>#VALUE!</v>
      </c>
      <c r="K41" s="32"/>
      <c r="L41" s="32">
        <f t="shared" ref="L41" si="4">L30+L40</f>
        <v>99.440000000000012</v>
      </c>
    </row>
    <row r="42" spans="1:12" ht="14.4" x14ac:dyDescent="0.3">
      <c r="A42" s="20">
        <v>1</v>
      </c>
      <c r="B42" s="21">
        <v>3</v>
      </c>
      <c r="C42" s="22" t="s">
        <v>19</v>
      </c>
      <c r="D42" s="5" t="s">
        <v>20</v>
      </c>
      <c r="E42" s="76" t="s">
        <v>81</v>
      </c>
      <c r="F42" s="53" t="s">
        <v>62</v>
      </c>
      <c r="G42" s="54">
        <v>8.82</v>
      </c>
      <c r="H42" s="54">
        <v>16.38</v>
      </c>
      <c r="I42" s="54">
        <v>28.35</v>
      </c>
      <c r="J42" s="54">
        <v>258.3</v>
      </c>
      <c r="K42" s="40"/>
      <c r="L42" s="59">
        <v>48.44</v>
      </c>
    </row>
    <row r="43" spans="1:12" ht="14.4" x14ac:dyDescent="0.3">
      <c r="A43" s="23"/>
      <c r="B43" s="15"/>
      <c r="C43" s="11"/>
      <c r="D43" s="7" t="s">
        <v>21</v>
      </c>
      <c r="E43" s="51" t="s">
        <v>39</v>
      </c>
      <c r="F43" s="61" t="s">
        <v>55</v>
      </c>
      <c r="G43" s="57">
        <v>0</v>
      </c>
      <c r="H43" s="57">
        <v>0.2</v>
      </c>
      <c r="I43" s="57">
        <v>14</v>
      </c>
      <c r="J43" s="57">
        <v>56.8</v>
      </c>
      <c r="K43" s="43"/>
      <c r="L43" s="62">
        <v>4</v>
      </c>
    </row>
    <row r="44" spans="1:12" ht="14.4" x14ac:dyDescent="0.3">
      <c r="A44" s="23"/>
      <c r="B44" s="15"/>
      <c r="C44" s="11"/>
      <c r="D44" s="7" t="s">
        <v>22</v>
      </c>
      <c r="E44" s="51" t="s">
        <v>69</v>
      </c>
      <c r="F44" s="57">
        <v>30</v>
      </c>
      <c r="G44" s="57">
        <v>1</v>
      </c>
      <c r="H44" s="57">
        <v>2.19</v>
      </c>
      <c r="I44" s="57">
        <v>15.03</v>
      </c>
      <c r="J44" s="57">
        <v>83.73</v>
      </c>
      <c r="K44" s="43"/>
      <c r="L44" s="62">
        <v>3</v>
      </c>
    </row>
    <row r="45" spans="1:12" ht="14.4" x14ac:dyDescent="0.3">
      <c r="A45" s="23"/>
      <c r="B45" s="15"/>
      <c r="C45" s="11"/>
      <c r="D45" s="7" t="s">
        <v>23</v>
      </c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6"/>
      <c r="E46" s="52" t="s">
        <v>70</v>
      </c>
      <c r="F46" s="58">
        <v>20</v>
      </c>
      <c r="G46" s="42">
        <v>1</v>
      </c>
      <c r="H46" s="42">
        <v>2.2999999999999998</v>
      </c>
      <c r="I46" s="42">
        <v>19</v>
      </c>
      <c r="J46" s="42">
        <v>28</v>
      </c>
      <c r="K46" s="43"/>
      <c r="L46" s="42">
        <v>20</v>
      </c>
    </row>
    <row r="47" spans="1:12" ht="28.8" x14ac:dyDescent="0.3">
      <c r="A47" s="23"/>
      <c r="B47" s="15"/>
      <c r="C47" s="11"/>
      <c r="D47" s="6"/>
      <c r="E47" s="77" t="s">
        <v>78</v>
      </c>
      <c r="F47" s="58">
        <v>200</v>
      </c>
      <c r="G47" s="42">
        <v>6.4</v>
      </c>
      <c r="H47" s="42">
        <v>5.8</v>
      </c>
      <c r="I47" s="42">
        <v>9.14</v>
      </c>
      <c r="J47" s="42">
        <v>120</v>
      </c>
      <c r="K47" s="43"/>
      <c r="L47" s="42">
        <v>24</v>
      </c>
    </row>
    <row r="48" spans="1:12" ht="14.4" x14ac:dyDescent="0.3">
      <c r="A48" s="24"/>
      <c r="B48" s="17"/>
      <c r="C48" s="8"/>
      <c r="D48" s="18" t="s">
        <v>32</v>
      </c>
      <c r="E48" s="9"/>
      <c r="F48" s="78" t="s">
        <v>79</v>
      </c>
      <c r="G48" s="19">
        <v>13.73</v>
      </c>
      <c r="H48" s="19">
        <v>18.309999999999999</v>
      </c>
      <c r="I48" s="19">
        <v>75.25</v>
      </c>
      <c r="J48" s="78" t="s">
        <v>80</v>
      </c>
      <c r="K48" s="25"/>
      <c r="L48" s="19">
        <f>SUM(L42:L47)</f>
        <v>99.44</v>
      </c>
    </row>
    <row r="49" spans="1:12" ht="14.4" x14ac:dyDescent="0.3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27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28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29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30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31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 t="shared" ref="G58:J58" si="5">SUM(G49:G57)</f>
        <v>0</v>
      </c>
      <c r="H58" s="19">
        <f t="shared" si="5"/>
        <v>0</v>
      </c>
      <c r="I58" s="19">
        <f t="shared" si="5"/>
        <v>0</v>
      </c>
      <c r="J58" s="19">
        <f t="shared" si="5"/>
        <v>0</v>
      </c>
      <c r="K58" s="25"/>
      <c r="L58" s="19">
        <f t="shared" ref="L58" si="6">SUM(L49:L57)</f>
        <v>0</v>
      </c>
    </row>
    <row r="59" spans="1:12" ht="15.75" customHeight="1" thickBot="1" x14ac:dyDescent="0.3">
      <c r="A59" s="29">
        <f>A42</f>
        <v>1</v>
      </c>
      <c r="B59" s="30">
        <f>B42</f>
        <v>3</v>
      </c>
      <c r="C59" s="68" t="s">
        <v>4</v>
      </c>
      <c r="D59" s="70"/>
      <c r="E59" s="31"/>
      <c r="F59" s="32" t="e">
        <f>F48+F58</f>
        <v>#VALUE!</v>
      </c>
      <c r="G59" s="32">
        <f t="shared" ref="G59:J59" si="7">G48+G58</f>
        <v>13.73</v>
      </c>
      <c r="H59" s="32">
        <f t="shared" si="7"/>
        <v>18.309999999999999</v>
      </c>
      <c r="I59" s="32">
        <f t="shared" si="7"/>
        <v>75.25</v>
      </c>
      <c r="J59" s="32" t="e">
        <f t="shared" si="7"/>
        <v>#VALUE!</v>
      </c>
      <c r="K59" s="32"/>
      <c r="L59" s="32">
        <f t="shared" ref="L59" si="8">L48+L58</f>
        <v>99.44</v>
      </c>
    </row>
    <row r="60" spans="1:12" ht="14.4" x14ac:dyDescent="0.3">
      <c r="A60" s="20">
        <v>1</v>
      </c>
      <c r="B60" s="21">
        <v>4</v>
      </c>
      <c r="C60" s="22" t="s">
        <v>19</v>
      </c>
      <c r="D60" s="5" t="s">
        <v>20</v>
      </c>
      <c r="E60" s="49" t="s">
        <v>71</v>
      </c>
      <c r="F60" s="53" t="s">
        <v>43</v>
      </c>
      <c r="G60" s="54">
        <v>3.75</v>
      </c>
      <c r="H60" s="54">
        <v>7.5</v>
      </c>
      <c r="I60" s="54">
        <v>3</v>
      </c>
      <c r="J60" s="54">
        <v>75.75</v>
      </c>
      <c r="K60" s="40"/>
      <c r="L60" s="59">
        <v>29.19</v>
      </c>
    </row>
    <row r="61" spans="1:12" ht="14.4" x14ac:dyDescent="0.3">
      <c r="A61" s="23"/>
      <c r="B61" s="15"/>
      <c r="C61" s="11"/>
      <c r="D61" s="6"/>
      <c r="E61" s="50" t="s">
        <v>45</v>
      </c>
      <c r="F61" s="55" t="s">
        <v>55</v>
      </c>
      <c r="G61" s="56">
        <v>13.4</v>
      </c>
      <c r="H61" s="56">
        <v>4</v>
      </c>
      <c r="I61" s="56">
        <v>26.4</v>
      </c>
      <c r="J61" s="56">
        <v>242.2</v>
      </c>
      <c r="K61" s="43"/>
      <c r="L61" s="60">
        <v>22</v>
      </c>
    </row>
    <row r="62" spans="1:12" ht="14.4" x14ac:dyDescent="0.3">
      <c r="A62" s="23"/>
      <c r="B62" s="15"/>
      <c r="C62" s="11"/>
      <c r="D62" s="7" t="s">
        <v>21</v>
      </c>
      <c r="E62" s="51" t="s">
        <v>46</v>
      </c>
      <c r="F62" s="61" t="s">
        <v>55</v>
      </c>
      <c r="G62" s="57">
        <v>0</v>
      </c>
      <c r="H62" s="57">
        <v>0.7</v>
      </c>
      <c r="I62" s="57">
        <v>19.66</v>
      </c>
      <c r="J62" s="57">
        <v>81.45</v>
      </c>
      <c r="K62" s="43"/>
      <c r="L62" s="62">
        <v>12</v>
      </c>
    </row>
    <row r="63" spans="1:12" ht="14.4" x14ac:dyDescent="0.3">
      <c r="A63" s="23"/>
      <c r="B63" s="15"/>
      <c r="C63" s="11"/>
      <c r="D63" s="7" t="s">
        <v>22</v>
      </c>
      <c r="E63" s="51" t="s">
        <v>72</v>
      </c>
      <c r="F63" s="57">
        <v>30</v>
      </c>
      <c r="G63" s="57">
        <v>1.65</v>
      </c>
      <c r="H63" s="57">
        <v>2.19</v>
      </c>
      <c r="I63" s="57">
        <v>15.03</v>
      </c>
      <c r="J63" s="57">
        <v>83.73</v>
      </c>
      <c r="K63" s="43"/>
      <c r="L63" s="62">
        <v>3</v>
      </c>
    </row>
    <row r="64" spans="1:12" ht="14.4" x14ac:dyDescent="0.3">
      <c r="A64" s="23"/>
      <c r="B64" s="15"/>
      <c r="C64" s="11"/>
      <c r="D64" s="7" t="s">
        <v>23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6"/>
      <c r="E65" s="52" t="s">
        <v>73</v>
      </c>
      <c r="F65" s="58">
        <v>20</v>
      </c>
      <c r="G65" s="58">
        <v>1.65</v>
      </c>
      <c r="H65" s="58">
        <v>0.1</v>
      </c>
      <c r="I65" s="58">
        <v>3</v>
      </c>
      <c r="J65" s="58">
        <v>16.87</v>
      </c>
      <c r="K65" s="43"/>
      <c r="L65" s="42">
        <v>8.25</v>
      </c>
    </row>
    <row r="66" spans="1:12" ht="28.8" x14ac:dyDescent="0.3">
      <c r="A66" s="23"/>
      <c r="B66" s="15"/>
      <c r="C66" s="11"/>
      <c r="D66" s="6"/>
      <c r="E66" s="77" t="s">
        <v>78</v>
      </c>
      <c r="F66" s="58">
        <v>200</v>
      </c>
      <c r="G66" s="58">
        <v>0.49</v>
      </c>
      <c r="H66" s="58">
        <v>5.8</v>
      </c>
      <c r="I66" s="58">
        <v>9.14</v>
      </c>
      <c r="J66" s="58">
        <v>120</v>
      </c>
      <c r="K66" s="43"/>
      <c r="L66" s="42">
        <v>24</v>
      </c>
    </row>
    <row r="67" spans="1:12" ht="14.4" x14ac:dyDescent="0.3">
      <c r="A67" s="24"/>
      <c r="B67" s="17"/>
      <c r="C67" s="8"/>
      <c r="D67" s="18" t="s">
        <v>32</v>
      </c>
      <c r="E67" s="9"/>
      <c r="F67" s="78" t="s">
        <v>79</v>
      </c>
      <c r="G67" s="19">
        <v>6.4</v>
      </c>
      <c r="H67" s="19">
        <v>15.04</v>
      </c>
      <c r="I67" s="19">
        <v>60.35</v>
      </c>
      <c r="J67" s="78" t="s">
        <v>80</v>
      </c>
      <c r="K67" s="25"/>
      <c r="L67" s="19">
        <v>99.44</v>
      </c>
    </row>
    <row r="68" spans="1:12" ht="14.4" x14ac:dyDescent="0.3">
      <c r="A68" s="26">
        <f>A60</f>
        <v>1</v>
      </c>
      <c r="B68" s="13">
        <f>B60</f>
        <v>4</v>
      </c>
      <c r="C68" s="10" t="s">
        <v>24</v>
      </c>
      <c r="D68" s="7" t="s">
        <v>25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26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27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28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29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30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31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4"/>
      <c r="B77" s="17"/>
      <c r="C77" s="8"/>
      <c r="D77" s="18" t="s">
        <v>32</v>
      </c>
      <c r="E77" s="9"/>
      <c r="F77" s="19">
        <f>SUM(F68:F76)</f>
        <v>0</v>
      </c>
      <c r="G77" s="19">
        <f t="shared" ref="G77:J77" si="9">SUM(G68:G76)</f>
        <v>0</v>
      </c>
      <c r="H77" s="19">
        <f t="shared" si="9"/>
        <v>0</v>
      </c>
      <c r="I77" s="19">
        <f t="shared" si="9"/>
        <v>0</v>
      </c>
      <c r="J77" s="19">
        <f t="shared" si="9"/>
        <v>0</v>
      </c>
      <c r="K77" s="25"/>
      <c r="L77" s="19">
        <f t="shared" ref="L77" si="10">SUM(L68:L76)</f>
        <v>0</v>
      </c>
    </row>
    <row r="78" spans="1:12" ht="15.75" customHeight="1" thickBot="1" x14ac:dyDescent="0.3">
      <c r="A78" s="29">
        <f>A60</f>
        <v>1</v>
      </c>
      <c r="B78" s="30">
        <f>B60</f>
        <v>4</v>
      </c>
      <c r="C78" s="68" t="s">
        <v>4</v>
      </c>
      <c r="D78" s="70"/>
      <c r="E78" s="31"/>
      <c r="F78" s="32" t="e">
        <f>F67+F77</f>
        <v>#VALUE!</v>
      </c>
      <c r="G78" s="32">
        <f t="shared" ref="G78:J78" si="11">G67+G77</f>
        <v>6.4</v>
      </c>
      <c r="H78" s="32">
        <f t="shared" si="11"/>
        <v>15.04</v>
      </c>
      <c r="I78" s="32">
        <f t="shared" si="11"/>
        <v>60.35</v>
      </c>
      <c r="J78" s="32" t="e">
        <f t="shared" si="11"/>
        <v>#VALUE!</v>
      </c>
      <c r="K78" s="32"/>
      <c r="L78" s="32">
        <f t="shared" ref="L78" si="12">L67+L77</f>
        <v>99.44</v>
      </c>
    </row>
    <row r="79" spans="1:12" ht="14.4" x14ac:dyDescent="0.3">
      <c r="A79" s="20">
        <v>1</v>
      </c>
      <c r="B79" s="21">
        <v>5</v>
      </c>
      <c r="C79" s="22" t="s">
        <v>19</v>
      </c>
      <c r="D79" s="5" t="s">
        <v>20</v>
      </c>
      <c r="E79" s="49" t="s">
        <v>74</v>
      </c>
      <c r="F79" s="81" t="s">
        <v>82</v>
      </c>
      <c r="G79" s="54">
        <v>12.7</v>
      </c>
      <c r="H79" s="54">
        <v>19.8</v>
      </c>
      <c r="I79" s="54">
        <v>16.100000000000001</v>
      </c>
      <c r="J79" s="54">
        <v>257.97000000000003</v>
      </c>
      <c r="K79" s="40"/>
      <c r="L79" s="59">
        <v>40</v>
      </c>
    </row>
    <row r="80" spans="1:12" ht="14.4" x14ac:dyDescent="0.3">
      <c r="A80" s="23"/>
      <c r="B80" s="15"/>
      <c r="C80" s="11"/>
      <c r="D80" s="8"/>
      <c r="E80" s="79" t="s">
        <v>41</v>
      </c>
      <c r="F80" s="55" t="s">
        <v>54</v>
      </c>
      <c r="G80" s="56">
        <v>5.9</v>
      </c>
      <c r="H80" s="56">
        <v>4.82</v>
      </c>
      <c r="I80" s="56">
        <v>0.06</v>
      </c>
      <c r="J80" s="56">
        <v>72.62</v>
      </c>
      <c r="K80" s="67"/>
      <c r="L80" s="60">
        <v>17.7</v>
      </c>
    </row>
    <row r="81" spans="1:12" ht="14.4" x14ac:dyDescent="0.3">
      <c r="A81" s="23"/>
      <c r="B81" s="15"/>
      <c r="C81" s="11"/>
      <c r="D81" s="7" t="s">
        <v>21</v>
      </c>
      <c r="E81" s="51" t="s">
        <v>39</v>
      </c>
      <c r="F81" s="61" t="s">
        <v>55</v>
      </c>
      <c r="G81" s="57">
        <v>0</v>
      </c>
      <c r="H81" s="57">
        <v>0.2</v>
      </c>
      <c r="I81" s="57">
        <v>14</v>
      </c>
      <c r="J81" s="57">
        <v>56.8</v>
      </c>
      <c r="K81" s="43"/>
      <c r="L81" s="62">
        <v>4</v>
      </c>
    </row>
    <row r="82" spans="1:12" ht="14.4" x14ac:dyDescent="0.3">
      <c r="A82" s="23"/>
      <c r="B82" s="15"/>
      <c r="C82" s="11"/>
      <c r="D82" s="7" t="s">
        <v>22</v>
      </c>
      <c r="E82" s="51" t="s">
        <v>75</v>
      </c>
      <c r="F82" s="57">
        <v>30</v>
      </c>
      <c r="G82" s="57">
        <v>1.65</v>
      </c>
      <c r="H82" s="57">
        <v>2.19</v>
      </c>
      <c r="I82" s="57">
        <v>15.03</v>
      </c>
      <c r="J82" s="57">
        <v>83.73</v>
      </c>
      <c r="K82" s="43"/>
      <c r="L82" s="62">
        <v>3</v>
      </c>
    </row>
    <row r="83" spans="1:12" ht="14.4" x14ac:dyDescent="0.3">
      <c r="A83" s="23"/>
      <c r="B83" s="15"/>
      <c r="C83" s="11"/>
      <c r="D83" s="7" t="s">
        <v>23</v>
      </c>
      <c r="E83" s="41" t="s">
        <v>64</v>
      </c>
      <c r="F83" s="42">
        <v>75</v>
      </c>
      <c r="G83" s="42">
        <v>0</v>
      </c>
      <c r="H83" s="42">
        <v>0.16</v>
      </c>
      <c r="I83" s="42">
        <v>7.06</v>
      </c>
      <c r="J83" s="42">
        <v>28.88</v>
      </c>
      <c r="K83" s="43"/>
      <c r="L83" s="42">
        <v>10.74</v>
      </c>
    </row>
    <row r="84" spans="1:12" ht="26.4" x14ac:dyDescent="0.3">
      <c r="A84" s="23"/>
      <c r="B84" s="15"/>
      <c r="C84" s="11"/>
      <c r="D84" s="7"/>
      <c r="E84" s="80" t="s">
        <v>78</v>
      </c>
      <c r="F84" s="42">
        <v>200</v>
      </c>
      <c r="G84" s="42">
        <v>6.4</v>
      </c>
      <c r="H84" s="42">
        <v>5.8</v>
      </c>
      <c r="I84" s="42">
        <v>9.14</v>
      </c>
      <c r="J84" s="42">
        <v>120</v>
      </c>
      <c r="K84" s="43"/>
      <c r="L84" s="42">
        <v>24</v>
      </c>
    </row>
    <row r="85" spans="1:12" ht="14.4" x14ac:dyDescent="0.3">
      <c r="A85" s="24"/>
      <c r="B85" s="17"/>
      <c r="C85" s="8"/>
      <c r="D85" s="18" t="s">
        <v>32</v>
      </c>
      <c r="E85" s="9"/>
      <c r="F85" s="78" t="s">
        <v>79</v>
      </c>
      <c r="G85" s="19">
        <v>11.98</v>
      </c>
      <c r="H85" s="19">
        <v>21.17</v>
      </c>
      <c r="I85" s="19">
        <v>76.86</v>
      </c>
      <c r="J85" s="78" t="s">
        <v>80</v>
      </c>
      <c r="K85" s="25"/>
      <c r="L85" s="19">
        <f>SUM(L79:L84)</f>
        <v>99.44</v>
      </c>
    </row>
    <row r="86" spans="1:12" ht="14.4" x14ac:dyDescent="0.3">
      <c r="A86" s="26">
        <f>A79</f>
        <v>1</v>
      </c>
      <c r="B86" s="13">
        <f>B79</f>
        <v>5</v>
      </c>
      <c r="C86" s="10" t="s">
        <v>24</v>
      </c>
      <c r="D86" s="7" t="s">
        <v>25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26</v>
      </c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7" t="s">
        <v>27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28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7" t="s">
        <v>29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30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31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SUM(F86:F94)</f>
        <v>0</v>
      </c>
      <c r="G95" s="19">
        <f t="shared" ref="G95:J95" si="13">SUM(G86:G94)</f>
        <v>0</v>
      </c>
      <c r="H95" s="19">
        <f t="shared" si="13"/>
        <v>0</v>
      </c>
      <c r="I95" s="19">
        <f t="shared" si="13"/>
        <v>0</v>
      </c>
      <c r="J95" s="19">
        <f t="shared" si="13"/>
        <v>0</v>
      </c>
      <c r="K95" s="25"/>
      <c r="L95" s="19">
        <f t="shared" ref="L95" si="14">SUM(L86:L94)</f>
        <v>0</v>
      </c>
    </row>
    <row r="96" spans="1:12" ht="15.75" customHeight="1" thickBot="1" x14ac:dyDescent="0.3">
      <c r="A96" s="29">
        <f>A79</f>
        <v>1</v>
      </c>
      <c r="B96" s="30">
        <f>B79</f>
        <v>5</v>
      </c>
      <c r="C96" s="68" t="s">
        <v>4</v>
      </c>
      <c r="D96" s="70"/>
      <c r="E96" s="31"/>
      <c r="F96" s="32" t="e">
        <f>F85+F95</f>
        <v>#VALUE!</v>
      </c>
      <c r="G96" s="32">
        <f t="shared" ref="G96:J96" si="15">G85+G95</f>
        <v>11.98</v>
      </c>
      <c r="H96" s="32">
        <f t="shared" si="15"/>
        <v>21.17</v>
      </c>
      <c r="I96" s="32">
        <f t="shared" si="15"/>
        <v>76.86</v>
      </c>
      <c r="J96" s="32" t="e">
        <f t="shared" si="15"/>
        <v>#VALUE!</v>
      </c>
      <c r="K96" s="32"/>
      <c r="L96" s="32">
        <f t="shared" ref="L96" si="16">L85+L95</f>
        <v>99.44</v>
      </c>
    </row>
    <row r="97" spans="1:12" ht="14.4" x14ac:dyDescent="0.3">
      <c r="A97" s="20">
        <v>1</v>
      </c>
      <c r="B97" s="21">
        <v>6</v>
      </c>
      <c r="C97" s="22" t="s">
        <v>19</v>
      </c>
      <c r="D97" s="5" t="s">
        <v>20</v>
      </c>
      <c r="E97" s="49" t="s">
        <v>42</v>
      </c>
      <c r="F97" s="53" t="s">
        <v>54</v>
      </c>
      <c r="G97" s="54">
        <v>15.14</v>
      </c>
      <c r="H97" s="54">
        <v>0.14000000000000001</v>
      </c>
      <c r="I97" s="54">
        <v>0.44</v>
      </c>
      <c r="J97" s="54">
        <v>138.62</v>
      </c>
      <c r="K97" s="40"/>
      <c r="L97" s="59">
        <v>20</v>
      </c>
    </row>
    <row r="98" spans="1:12" ht="14.4" x14ac:dyDescent="0.3">
      <c r="A98" s="23"/>
      <c r="B98" s="15"/>
      <c r="C98" s="11"/>
      <c r="D98" s="6"/>
      <c r="E98" s="50" t="s">
        <v>71</v>
      </c>
      <c r="F98" s="55" t="s">
        <v>43</v>
      </c>
      <c r="G98" s="56">
        <v>3.75</v>
      </c>
      <c r="H98" s="56">
        <v>7.5</v>
      </c>
      <c r="I98" s="56">
        <v>3</v>
      </c>
      <c r="J98" s="56">
        <v>75.75</v>
      </c>
      <c r="K98" s="43"/>
      <c r="L98" s="60">
        <v>29.19</v>
      </c>
    </row>
    <row r="99" spans="1:12" ht="14.4" x14ac:dyDescent="0.3">
      <c r="A99" s="23"/>
      <c r="B99" s="15"/>
      <c r="C99" s="11"/>
      <c r="D99" s="6"/>
      <c r="E99" s="50" t="s">
        <v>44</v>
      </c>
      <c r="F99" s="55" t="s">
        <v>56</v>
      </c>
      <c r="G99" s="56">
        <v>1.5</v>
      </c>
      <c r="H99" s="56">
        <v>5.85</v>
      </c>
      <c r="I99" s="56">
        <v>26.1</v>
      </c>
      <c r="J99" s="56">
        <v>141.30000000000001</v>
      </c>
      <c r="K99" s="43"/>
      <c r="L99" s="60">
        <v>19.25</v>
      </c>
    </row>
    <row r="100" spans="1:12" ht="14.4" x14ac:dyDescent="0.3">
      <c r="A100" s="23"/>
      <c r="B100" s="15"/>
      <c r="C100" s="11"/>
      <c r="D100" s="7" t="s">
        <v>21</v>
      </c>
      <c r="E100" s="51" t="s">
        <v>39</v>
      </c>
      <c r="F100" s="61" t="s">
        <v>55</v>
      </c>
      <c r="G100" s="57">
        <v>0</v>
      </c>
      <c r="H100" s="57">
        <v>0.4</v>
      </c>
      <c r="I100" s="57">
        <v>14.2</v>
      </c>
      <c r="J100" s="57">
        <v>60.6</v>
      </c>
      <c r="K100" s="43"/>
      <c r="L100" s="62">
        <v>4</v>
      </c>
    </row>
    <row r="101" spans="1:12" ht="14.4" x14ac:dyDescent="0.3">
      <c r="A101" s="23"/>
      <c r="B101" s="15"/>
      <c r="C101" s="11"/>
      <c r="D101" s="7" t="s">
        <v>22</v>
      </c>
      <c r="E101" s="51" t="s">
        <v>63</v>
      </c>
      <c r="F101" s="57">
        <v>30</v>
      </c>
      <c r="G101" s="57">
        <v>1.65</v>
      </c>
      <c r="H101" s="57">
        <v>2.19</v>
      </c>
      <c r="I101" s="57">
        <v>15.03</v>
      </c>
      <c r="J101" s="57">
        <v>83.73</v>
      </c>
      <c r="K101" s="43"/>
      <c r="L101" s="62">
        <v>3</v>
      </c>
    </row>
    <row r="102" spans="1:12" ht="26.4" x14ac:dyDescent="0.3">
      <c r="A102" s="23"/>
      <c r="B102" s="15"/>
      <c r="C102" s="11"/>
      <c r="D102" s="7" t="s">
        <v>23</v>
      </c>
      <c r="E102" s="80" t="s">
        <v>78</v>
      </c>
      <c r="F102" s="42">
        <v>200</v>
      </c>
      <c r="G102" s="42">
        <v>6.4</v>
      </c>
      <c r="H102" s="42">
        <v>5.8</v>
      </c>
      <c r="I102" s="42">
        <v>9.14</v>
      </c>
      <c r="J102" s="42">
        <v>120</v>
      </c>
      <c r="K102" s="43"/>
      <c r="L102" s="42">
        <v>24</v>
      </c>
    </row>
    <row r="103" spans="1:12" ht="14.4" x14ac:dyDescent="0.3">
      <c r="A103" s="24"/>
      <c r="B103" s="17"/>
      <c r="C103" s="8"/>
      <c r="D103" s="18" t="s">
        <v>32</v>
      </c>
      <c r="E103" s="9"/>
      <c r="F103" s="78" t="s">
        <v>79</v>
      </c>
      <c r="G103" s="19">
        <v>22.24</v>
      </c>
      <c r="H103" s="19">
        <v>16.079999999999998</v>
      </c>
      <c r="I103" s="19">
        <v>58.77</v>
      </c>
      <c r="J103" s="78" t="s">
        <v>80</v>
      </c>
      <c r="K103" s="25"/>
      <c r="L103" s="19">
        <f>SUM(L97:L102)</f>
        <v>99.44</v>
      </c>
    </row>
    <row r="104" spans="1:12" ht="14.4" x14ac:dyDescent="0.3">
      <c r="A104" s="26">
        <f>A97</f>
        <v>1</v>
      </c>
      <c r="B104" s="13">
        <f>B97</f>
        <v>6</v>
      </c>
      <c r="C104" s="10" t="s">
        <v>24</v>
      </c>
      <c r="D104" s="7" t="s">
        <v>25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26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27</v>
      </c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7" t="s">
        <v>28</v>
      </c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7" t="s">
        <v>29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30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31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SUM(F104:F112)</f>
        <v>0</v>
      </c>
      <c r="G113" s="19">
        <f t="shared" ref="G113:J113" si="17">SUM(G104:G112)</f>
        <v>0</v>
      </c>
      <c r="H113" s="19">
        <f t="shared" si="17"/>
        <v>0</v>
      </c>
      <c r="I113" s="19">
        <f t="shared" si="17"/>
        <v>0</v>
      </c>
      <c r="J113" s="19">
        <f t="shared" si="17"/>
        <v>0</v>
      </c>
      <c r="K113" s="25"/>
      <c r="L113" s="19">
        <f t="shared" ref="L113" si="18">SUM(L104:L112)</f>
        <v>0</v>
      </c>
    </row>
    <row r="114" spans="1:12" ht="15.75" customHeight="1" thickBot="1" x14ac:dyDescent="0.3">
      <c r="A114" s="29">
        <f>A97</f>
        <v>1</v>
      </c>
      <c r="B114" s="30">
        <f>B97</f>
        <v>6</v>
      </c>
      <c r="C114" s="68" t="s">
        <v>4</v>
      </c>
      <c r="D114" s="70"/>
      <c r="E114" s="31"/>
      <c r="F114" s="32" t="e">
        <f>F103+F113</f>
        <v>#VALUE!</v>
      </c>
      <c r="G114" s="32">
        <f t="shared" ref="G114:J114" si="19">G103+G113</f>
        <v>22.24</v>
      </c>
      <c r="H114" s="32">
        <f t="shared" si="19"/>
        <v>16.079999999999998</v>
      </c>
      <c r="I114" s="32">
        <f t="shared" si="19"/>
        <v>58.77</v>
      </c>
      <c r="J114" s="32" t="e">
        <f t="shared" si="19"/>
        <v>#VALUE!</v>
      </c>
      <c r="K114" s="32"/>
      <c r="L114" s="32">
        <f t="shared" ref="L114" si="20">L103+L113</f>
        <v>99.44</v>
      </c>
    </row>
    <row r="115" spans="1:12" ht="14.4" x14ac:dyDescent="0.3">
      <c r="A115" s="14">
        <v>1</v>
      </c>
      <c r="B115" s="15">
        <v>7</v>
      </c>
      <c r="C115" s="22" t="s">
        <v>19</v>
      </c>
      <c r="D115" s="5" t="s">
        <v>20</v>
      </c>
      <c r="E115" s="49" t="s">
        <v>41</v>
      </c>
      <c r="F115" s="53" t="s">
        <v>54</v>
      </c>
      <c r="G115" s="54">
        <v>5.9</v>
      </c>
      <c r="H115" s="54">
        <v>4.82</v>
      </c>
      <c r="I115" s="54">
        <v>0.06</v>
      </c>
      <c r="J115" s="54">
        <v>72.62</v>
      </c>
      <c r="K115" s="40"/>
      <c r="L115" s="39">
        <v>17.7</v>
      </c>
    </row>
    <row r="116" spans="1:12" ht="14.4" x14ac:dyDescent="0.3">
      <c r="A116" s="14"/>
      <c r="B116" s="15"/>
      <c r="C116" s="11"/>
      <c r="D116" s="6"/>
      <c r="E116" s="50" t="s">
        <v>38</v>
      </c>
      <c r="F116" s="82" t="s">
        <v>83</v>
      </c>
      <c r="G116" s="56">
        <v>17.53</v>
      </c>
      <c r="H116" s="56">
        <v>14.8</v>
      </c>
      <c r="I116" s="56">
        <v>2.8</v>
      </c>
      <c r="J116" s="56">
        <v>228.21</v>
      </c>
      <c r="K116" s="43"/>
      <c r="L116" s="42">
        <v>37.74</v>
      </c>
    </row>
    <row r="117" spans="1:12" ht="14.4" x14ac:dyDescent="0.3">
      <c r="A117" s="14"/>
      <c r="B117" s="15"/>
      <c r="C117" s="11"/>
      <c r="D117" s="7" t="s">
        <v>21</v>
      </c>
      <c r="E117" s="41" t="s">
        <v>39</v>
      </c>
      <c r="F117" s="42">
        <v>200</v>
      </c>
      <c r="G117" s="42">
        <v>0</v>
      </c>
      <c r="H117" s="42">
        <v>0.2</v>
      </c>
      <c r="I117" s="42">
        <v>14</v>
      </c>
      <c r="J117" s="42">
        <v>56.8</v>
      </c>
      <c r="K117" s="43"/>
      <c r="L117" s="42">
        <v>4</v>
      </c>
    </row>
    <row r="118" spans="1:12" ht="14.4" x14ac:dyDescent="0.3">
      <c r="A118" s="14"/>
      <c r="B118" s="15"/>
      <c r="C118" s="11"/>
      <c r="D118" s="7" t="s">
        <v>22</v>
      </c>
      <c r="E118" s="51" t="s">
        <v>63</v>
      </c>
      <c r="F118" s="57">
        <v>45</v>
      </c>
      <c r="G118" s="57">
        <v>2.4700000000000002</v>
      </c>
      <c r="H118" s="57">
        <v>3.28</v>
      </c>
      <c r="I118" s="57">
        <v>22.54</v>
      </c>
      <c r="J118" s="57">
        <v>125.5</v>
      </c>
      <c r="K118" s="43"/>
      <c r="L118" s="42">
        <v>4.5</v>
      </c>
    </row>
    <row r="119" spans="1:12" ht="14.4" x14ac:dyDescent="0.3">
      <c r="A119" s="14"/>
      <c r="B119" s="15"/>
      <c r="C119" s="11"/>
      <c r="D119" s="7" t="s">
        <v>23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14"/>
      <c r="B120" s="15"/>
      <c r="C120" s="11"/>
      <c r="D120" s="6"/>
      <c r="E120" s="41" t="s">
        <v>76</v>
      </c>
      <c r="F120" s="42">
        <v>85</v>
      </c>
      <c r="G120" s="42">
        <v>0.49</v>
      </c>
      <c r="H120" s="42">
        <v>0.1</v>
      </c>
      <c r="I120" s="42">
        <v>3</v>
      </c>
      <c r="J120" s="42">
        <v>16.87</v>
      </c>
      <c r="K120" s="43"/>
      <c r="L120" s="42">
        <v>11.5</v>
      </c>
    </row>
    <row r="121" spans="1:12" ht="26.4" x14ac:dyDescent="0.3">
      <c r="A121" s="14"/>
      <c r="B121" s="15"/>
      <c r="C121" s="11"/>
      <c r="D121" s="6"/>
      <c r="E121" s="80" t="s">
        <v>78</v>
      </c>
      <c r="F121" s="42">
        <v>200</v>
      </c>
      <c r="G121" s="42">
        <v>6.4</v>
      </c>
      <c r="H121" s="42">
        <v>5.8</v>
      </c>
      <c r="I121" s="42">
        <v>9.14</v>
      </c>
      <c r="J121" s="42">
        <v>120</v>
      </c>
      <c r="K121" s="43"/>
      <c r="L121" s="42">
        <v>24</v>
      </c>
    </row>
    <row r="122" spans="1:12" ht="14.4" x14ac:dyDescent="0.3">
      <c r="A122" s="16"/>
      <c r="B122" s="17"/>
      <c r="C122" s="8"/>
      <c r="D122" s="18" t="s">
        <v>32</v>
      </c>
      <c r="E122" s="9"/>
      <c r="F122" s="78" t="s">
        <v>79</v>
      </c>
      <c r="G122" s="19">
        <v>22.24</v>
      </c>
      <c r="H122" s="19">
        <v>16.079999999999998</v>
      </c>
      <c r="I122" s="19">
        <v>58.77</v>
      </c>
      <c r="J122" s="78" t="s">
        <v>80</v>
      </c>
      <c r="K122" s="25"/>
      <c r="L122" s="19">
        <f>SUM(L115:L121)</f>
        <v>99.44</v>
      </c>
    </row>
    <row r="123" spans="1:12" ht="14.4" x14ac:dyDescent="0.3">
      <c r="A123" s="13">
        <f>A115</f>
        <v>1</v>
      </c>
      <c r="B123" s="13">
        <f>B115</f>
        <v>7</v>
      </c>
      <c r="C123" s="10" t="s">
        <v>24</v>
      </c>
      <c r="D123" s="7" t="s">
        <v>25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26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7" t="s">
        <v>27</v>
      </c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7" t="s">
        <v>28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4"/>
      <c r="B127" s="15"/>
      <c r="C127" s="11"/>
      <c r="D127" s="7" t="s">
        <v>29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14"/>
      <c r="B128" s="15"/>
      <c r="C128" s="11"/>
      <c r="D128" s="7" t="s">
        <v>30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31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6"/>
      <c r="B132" s="17"/>
      <c r="C132" s="8"/>
      <c r="D132" s="18" t="s">
        <v>32</v>
      </c>
      <c r="E132" s="9"/>
      <c r="F132" s="19">
        <f>SUM(F123:F131)</f>
        <v>0</v>
      </c>
      <c r="G132" s="19">
        <f t="shared" ref="G132" si="21">SUM(G123:G131)</f>
        <v>0</v>
      </c>
      <c r="H132" s="19">
        <f t="shared" ref="H132" si="22">SUM(H123:H131)</f>
        <v>0</v>
      </c>
      <c r="I132" s="19">
        <f t="shared" ref="I132" si="23">SUM(I123:I131)</f>
        <v>0</v>
      </c>
      <c r="J132" s="19">
        <f t="shared" ref="J132:L132" si="24">SUM(J123:J131)</f>
        <v>0</v>
      </c>
      <c r="K132" s="25"/>
      <c r="L132" s="19">
        <f t="shared" si="24"/>
        <v>0</v>
      </c>
    </row>
    <row r="133" spans="1:12" ht="15" thickBot="1" x14ac:dyDescent="0.3">
      <c r="A133" s="33">
        <f>A115</f>
        <v>1</v>
      </c>
      <c r="B133" s="33">
        <f>B115</f>
        <v>7</v>
      </c>
      <c r="C133" s="68" t="s">
        <v>4</v>
      </c>
      <c r="D133" s="69"/>
      <c r="E133" s="31"/>
      <c r="F133" s="32" t="e">
        <f>F122+F132</f>
        <v>#VALUE!</v>
      </c>
      <c r="G133" s="32">
        <f t="shared" ref="G133" si="25">G122+G132</f>
        <v>22.24</v>
      </c>
      <c r="H133" s="32">
        <f t="shared" ref="H133" si="26">H122+H132</f>
        <v>16.079999999999998</v>
      </c>
      <c r="I133" s="32">
        <f t="shared" ref="I133" si="27">I122+I132</f>
        <v>58.77</v>
      </c>
      <c r="J133" s="32" t="e">
        <f t="shared" ref="J133:L133" si="28">J122+J132</f>
        <v>#VALUE!</v>
      </c>
      <c r="K133" s="32"/>
      <c r="L133" s="32">
        <f t="shared" si="28"/>
        <v>99.44</v>
      </c>
    </row>
    <row r="134" spans="1:12" ht="15.75" customHeight="1" x14ac:dyDescent="0.3">
      <c r="A134" s="20">
        <v>1</v>
      </c>
      <c r="B134" s="21">
        <v>8</v>
      </c>
      <c r="C134" s="22" t="s">
        <v>19</v>
      </c>
      <c r="D134" s="5" t="s">
        <v>20</v>
      </c>
      <c r="E134" s="76" t="s">
        <v>84</v>
      </c>
      <c r="F134" s="81" t="s">
        <v>87</v>
      </c>
      <c r="G134" s="54">
        <v>14.19</v>
      </c>
      <c r="H134" s="54">
        <v>10.19</v>
      </c>
      <c r="I134" s="54">
        <v>16.2</v>
      </c>
      <c r="J134" s="54">
        <v>233.32</v>
      </c>
      <c r="K134" s="40"/>
      <c r="L134" s="39">
        <v>29</v>
      </c>
    </row>
    <row r="135" spans="1:12" ht="14.4" x14ac:dyDescent="0.3">
      <c r="A135" s="23"/>
      <c r="B135" s="15"/>
      <c r="C135" s="11"/>
      <c r="D135" s="6"/>
      <c r="E135" s="79" t="s">
        <v>85</v>
      </c>
      <c r="F135" s="82" t="s">
        <v>56</v>
      </c>
      <c r="G135" s="56">
        <v>5.9</v>
      </c>
      <c r="H135" s="56">
        <v>4.82</v>
      </c>
      <c r="I135" s="56">
        <v>0.06</v>
      </c>
      <c r="J135" s="56">
        <v>72.62</v>
      </c>
      <c r="K135" s="43"/>
      <c r="L135" s="42">
        <v>15</v>
      </c>
    </row>
    <row r="136" spans="1:12" ht="14.4" x14ac:dyDescent="0.3">
      <c r="A136" s="23"/>
      <c r="B136" s="15"/>
      <c r="C136" s="11"/>
      <c r="D136" s="7" t="s">
        <v>21</v>
      </c>
      <c r="E136" s="80" t="s">
        <v>46</v>
      </c>
      <c r="F136" s="42">
        <v>200</v>
      </c>
      <c r="G136" s="42">
        <v>0</v>
      </c>
      <c r="H136" s="42">
        <v>0.7</v>
      </c>
      <c r="I136" s="42">
        <v>19.66</v>
      </c>
      <c r="J136" s="42">
        <v>81.45</v>
      </c>
      <c r="K136" s="43"/>
      <c r="L136" s="42">
        <v>12</v>
      </c>
    </row>
    <row r="137" spans="1:12" ht="14.4" x14ac:dyDescent="0.3">
      <c r="A137" s="23"/>
      <c r="B137" s="15"/>
      <c r="C137" s="11"/>
      <c r="D137" s="7" t="s">
        <v>22</v>
      </c>
      <c r="E137" s="41" t="s">
        <v>77</v>
      </c>
      <c r="F137" s="42">
        <v>30</v>
      </c>
      <c r="G137" s="57">
        <v>1.65</v>
      </c>
      <c r="H137" s="57">
        <v>2.19</v>
      </c>
      <c r="I137" s="57">
        <v>15.03</v>
      </c>
      <c r="J137" s="57">
        <v>83.73</v>
      </c>
      <c r="K137" s="43"/>
      <c r="L137" s="42">
        <v>3</v>
      </c>
    </row>
    <row r="138" spans="1:12" ht="14.4" x14ac:dyDescent="0.3">
      <c r="A138" s="23"/>
      <c r="B138" s="15"/>
      <c r="C138" s="11"/>
      <c r="D138" s="7" t="s">
        <v>23</v>
      </c>
      <c r="E138" s="80" t="s">
        <v>86</v>
      </c>
      <c r="F138" s="42">
        <v>40</v>
      </c>
      <c r="G138" s="42">
        <v>0</v>
      </c>
      <c r="H138" s="42">
        <v>0.16</v>
      </c>
      <c r="I138" s="42">
        <v>7.06</v>
      </c>
      <c r="J138" s="42">
        <v>28.88</v>
      </c>
      <c r="K138" s="43"/>
      <c r="L138" s="42">
        <v>16.440000000000001</v>
      </c>
    </row>
    <row r="139" spans="1:12" ht="26.4" x14ac:dyDescent="0.3">
      <c r="A139" s="23"/>
      <c r="B139" s="15"/>
      <c r="C139" s="11"/>
      <c r="D139" s="6"/>
      <c r="E139" s="80" t="s">
        <v>78</v>
      </c>
      <c r="F139" s="42">
        <v>200</v>
      </c>
      <c r="G139" s="42">
        <v>6.4</v>
      </c>
      <c r="H139" s="42">
        <v>5.8</v>
      </c>
      <c r="I139" s="42">
        <v>9.14</v>
      </c>
      <c r="J139" s="42">
        <v>120</v>
      </c>
      <c r="K139" s="43"/>
      <c r="L139" s="42">
        <v>24</v>
      </c>
    </row>
    <row r="140" spans="1:12" ht="14.4" x14ac:dyDescent="0.3">
      <c r="A140" s="24"/>
      <c r="B140" s="17"/>
      <c r="C140" s="8"/>
      <c r="D140" s="18" t="s">
        <v>32</v>
      </c>
      <c r="E140" s="9"/>
      <c r="F140" s="78" t="s">
        <v>91</v>
      </c>
      <c r="G140" s="19">
        <v>21.99</v>
      </c>
      <c r="H140" s="19">
        <v>15.04</v>
      </c>
      <c r="I140" s="19">
        <v>60.35</v>
      </c>
      <c r="J140" s="78" t="s">
        <v>80</v>
      </c>
      <c r="K140" s="25"/>
      <c r="L140" s="19">
        <f>SUM(L134:L139)</f>
        <v>99.44</v>
      </c>
    </row>
    <row r="141" spans="1:12" ht="14.4" x14ac:dyDescent="0.3">
      <c r="A141" s="26">
        <f>A134</f>
        <v>1</v>
      </c>
      <c r="B141" s="13">
        <f>B134</f>
        <v>8</v>
      </c>
      <c r="C141" s="10" t="s">
        <v>24</v>
      </c>
      <c r="D141" s="7" t="s">
        <v>25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3"/>
      <c r="B142" s="15"/>
      <c r="C142" s="11"/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3"/>
      <c r="B147" s="15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.75" customHeight="1" x14ac:dyDescent="0.3">
      <c r="A150" s="24"/>
      <c r="B150" s="17"/>
      <c r="C150" s="8"/>
      <c r="D150" s="18" t="s">
        <v>32</v>
      </c>
      <c r="E150" s="9"/>
      <c r="F150" s="19">
        <f>SUM(F141:F149)</f>
        <v>0</v>
      </c>
      <c r="G150" s="19">
        <f t="shared" ref="G150" si="29">SUM(G141:G149)</f>
        <v>0</v>
      </c>
      <c r="H150" s="19">
        <f t="shared" ref="H150" si="30">SUM(H141:H149)</f>
        <v>0</v>
      </c>
      <c r="I150" s="19">
        <f t="shared" ref="I150" si="31">SUM(I141:I149)</f>
        <v>0</v>
      </c>
      <c r="J150" s="19">
        <f t="shared" ref="J150:L150" si="32">SUM(J141:J149)</f>
        <v>0</v>
      </c>
      <c r="K150" s="25"/>
      <c r="L150" s="19">
        <f t="shared" si="32"/>
        <v>0</v>
      </c>
    </row>
    <row r="151" spans="1:12" ht="15" thickBot="1" x14ac:dyDescent="0.3">
      <c r="A151" s="29">
        <f>A134</f>
        <v>1</v>
      </c>
      <c r="B151" s="30">
        <f>B134</f>
        <v>8</v>
      </c>
      <c r="C151" s="68" t="s">
        <v>4</v>
      </c>
      <c r="D151" s="69"/>
      <c r="E151" s="31"/>
      <c r="F151" s="32" t="e">
        <f>F140+F150</f>
        <v>#VALUE!</v>
      </c>
      <c r="G151" s="32">
        <f t="shared" ref="G151" si="33">G140+G150</f>
        <v>21.99</v>
      </c>
      <c r="H151" s="32">
        <f t="shared" ref="H151" si="34">H140+H150</f>
        <v>15.04</v>
      </c>
      <c r="I151" s="32">
        <f t="shared" ref="I151" si="35">I140+I150</f>
        <v>60.35</v>
      </c>
      <c r="J151" s="32" t="e">
        <f t="shared" ref="J151:L151" si="36">J140+J150</f>
        <v>#VALUE!</v>
      </c>
      <c r="K151" s="32"/>
      <c r="L151" s="32">
        <f t="shared" si="36"/>
        <v>99.44</v>
      </c>
    </row>
    <row r="152" spans="1:12" ht="14.4" x14ac:dyDescent="0.3">
      <c r="A152" s="20">
        <v>1</v>
      </c>
      <c r="B152" s="21">
        <v>9</v>
      </c>
      <c r="C152" s="22" t="s">
        <v>19</v>
      </c>
      <c r="D152" s="5" t="s">
        <v>20</v>
      </c>
      <c r="E152" s="76" t="s">
        <v>88</v>
      </c>
      <c r="F152" s="81" t="s">
        <v>90</v>
      </c>
      <c r="G152" s="54">
        <v>16.29</v>
      </c>
      <c r="H152" s="54">
        <v>16.600000000000001</v>
      </c>
      <c r="I152" s="54">
        <v>21.2</v>
      </c>
      <c r="J152" s="54">
        <v>297.87</v>
      </c>
      <c r="K152" s="40"/>
      <c r="L152" s="39">
        <v>62.44</v>
      </c>
    </row>
    <row r="153" spans="1:12" ht="14.4" x14ac:dyDescent="0.3">
      <c r="A153" s="23"/>
      <c r="B153" s="15"/>
      <c r="C153" s="11"/>
      <c r="D153" s="7" t="s">
        <v>21</v>
      </c>
      <c r="E153" s="51" t="s">
        <v>61</v>
      </c>
      <c r="F153" s="61" t="s">
        <v>55</v>
      </c>
      <c r="G153" s="57">
        <v>0</v>
      </c>
      <c r="H153" s="57">
        <v>0.06</v>
      </c>
      <c r="I153" s="57">
        <v>29</v>
      </c>
      <c r="J153" s="57">
        <v>118.4</v>
      </c>
      <c r="K153" s="43"/>
      <c r="L153" s="42">
        <v>10</v>
      </c>
    </row>
    <row r="154" spans="1:12" ht="14.4" x14ac:dyDescent="0.3">
      <c r="A154" s="23"/>
      <c r="B154" s="15"/>
      <c r="C154" s="11"/>
      <c r="D154" s="7" t="s">
        <v>22</v>
      </c>
      <c r="E154" s="41" t="s">
        <v>40</v>
      </c>
      <c r="F154" s="57">
        <v>30</v>
      </c>
      <c r="G154" s="57">
        <v>1.65</v>
      </c>
      <c r="H154" s="57">
        <v>2.19</v>
      </c>
      <c r="I154" s="57">
        <v>15.03</v>
      </c>
      <c r="J154" s="57">
        <v>83.73</v>
      </c>
      <c r="K154" s="43"/>
      <c r="L154" s="42">
        <v>3</v>
      </c>
    </row>
    <row r="155" spans="1:12" ht="14.4" x14ac:dyDescent="0.3">
      <c r="A155" s="23"/>
      <c r="B155" s="15"/>
      <c r="C155" s="11"/>
      <c r="D155" s="7" t="s">
        <v>23</v>
      </c>
      <c r="E155" s="51"/>
      <c r="F155" s="61"/>
      <c r="G155" s="57"/>
      <c r="H155" s="57"/>
      <c r="I155" s="57"/>
      <c r="J155" s="57"/>
      <c r="K155" s="43"/>
      <c r="L155" s="42"/>
    </row>
    <row r="156" spans="1:12" ht="28.8" x14ac:dyDescent="0.3">
      <c r="A156" s="23"/>
      <c r="B156" s="15"/>
      <c r="C156" s="11"/>
      <c r="D156" s="7"/>
      <c r="E156" s="83" t="s">
        <v>89</v>
      </c>
      <c r="F156" s="84" t="s">
        <v>55</v>
      </c>
      <c r="G156" s="57">
        <v>6.4</v>
      </c>
      <c r="H156" s="57">
        <v>5.8</v>
      </c>
      <c r="I156" s="57">
        <v>9.14</v>
      </c>
      <c r="J156" s="57">
        <v>120</v>
      </c>
      <c r="K156" s="43"/>
      <c r="L156" s="42">
        <v>24</v>
      </c>
    </row>
    <row r="157" spans="1:12" ht="14.4" x14ac:dyDescent="0.3">
      <c r="A157" s="24"/>
      <c r="B157" s="17"/>
      <c r="C157" s="8"/>
      <c r="D157" s="18" t="s">
        <v>32</v>
      </c>
      <c r="E157" s="9"/>
      <c r="F157" s="78" t="s">
        <v>79</v>
      </c>
      <c r="G157" s="19">
        <v>13.73</v>
      </c>
      <c r="H157" s="19">
        <v>18.309999999999999</v>
      </c>
      <c r="I157" s="19">
        <v>75.25</v>
      </c>
      <c r="J157" s="78" t="s">
        <v>80</v>
      </c>
      <c r="K157" s="25"/>
      <c r="L157" s="19">
        <f>SUM(L152:L156)</f>
        <v>99.44</v>
      </c>
    </row>
    <row r="158" spans="1:12" ht="14.4" x14ac:dyDescent="0.3">
      <c r="A158" s="26">
        <f>A152</f>
        <v>1</v>
      </c>
      <c r="B158" s="13">
        <f>B152</f>
        <v>9</v>
      </c>
      <c r="C158" s="10" t="s">
        <v>24</v>
      </c>
      <c r="D158" s="7" t="s">
        <v>25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26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27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28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7" t="s">
        <v>30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7" t="s">
        <v>31</v>
      </c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4"/>
      <c r="B167" s="17"/>
      <c r="C167" s="8"/>
      <c r="D167" s="18" t="s">
        <v>32</v>
      </c>
      <c r="E167" s="9"/>
      <c r="F167" s="19">
        <f>SUM(F158:F166)</f>
        <v>0</v>
      </c>
      <c r="G167" s="19">
        <f t="shared" ref="G167" si="37">SUM(G158:G166)</f>
        <v>0</v>
      </c>
      <c r="H167" s="19">
        <f t="shared" ref="H167" si="38">SUM(H158:H166)</f>
        <v>0</v>
      </c>
      <c r="I167" s="19">
        <f t="shared" ref="I167" si="39">SUM(I158:I166)</f>
        <v>0</v>
      </c>
      <c r="J167" s="19">
        <f t="shared" ref="J167:L167" si="40">SUM(J158:J166)</f>
        <v>0</v>
      </c>
      <c r="K167" s="25"/>
      <c r="L167" s="19">
        <f t="shared" si="40"/>
        <v>0</v>
      </c>
    </row>
    <row r="168" spans="1:12" ht="15" thickBot="1" x14ac:dyDescent="0.3">
      <c r="A168" s="29">
        <f>A152</f>
        <v>1</v>
      </c>
      <c r="B168" s="30">
        <f>B152</f>
        <v>9</v>
      </c>
      <c r="C168" s="68" t="s">
        <v>4</v>
      </c>
      <c r="D168" s="69"/>
      <c r="E168" s="31"/>
      <c r="F168" s="32" t="e">
        <f>F157+F167</f>
        <v>#VALUE!</v>
      </c>
      <c r="G168" s="32">
        <f t="shared" ref="G168" si="41">G157+G167</f>
        <v>13.73</v>
      </c>
      <c r="H168" s="32">
        <f t="shared" ref="H168" si="42">H157+H167</f>
        <v>18.309999999999999</v>
      </c>
      <c r="I168" s="32">
        <f t="shared" ref="I168" si="43">I157+I167</f>
        <v>75.25</v>
      </c>
      <c r="J168" s="32" t="e">
        <f t="shared" ref="J168:L168" si="44">J157+J167</f>
        <v>#VALUE!</v>
      </c>
      <c r="K168" s="32"/>
      <c r="L168" s="32">
        <f t="shared" si="44"/>
        <v>99.44</v>
      </c>
    </row>
    <row r="169" spans="1:12" ht="14.4" x14ac:dyDescent="0.3">
      <c r="A169" s="20">
        <v>1</v>
      </c>
      <c r="B169" s="21">
        <v>10</v>
      </c>
      <c r="C169" s="22" t="s">
        <v>19</v>
      </c>
      <c r="D169" s="5" t="s">
        <v>20</v>
      </c>
      <c r="E169" s="76" t="s">
        <v>92</v>
      </c>
      <c r="F169" s="81" t="s">
        <v>57</v>
      </c>
      <c r="G169" s="54">
        <v>10.58</v>
      </c>
      <c r="H169" s="54">
        <v>1.2</v>
      </c>
      <c r="I169" s="54">
        <v>2.58</v>
      </c>
      <c r="J169" s="54">
        <v>110.4</v>
      </c>
      <c r="K169" s="40"/>
      <c r="L169" s="39">
        <v>37.51</v>
      </c>
    </row>
    <row r="170" spans="1:12" ht="14.4" x14ac:dyDescent="0.3">
      <c r="A170" s="23"/>
      <c r="B170" s="15"/>
      <c r="C170" s="11"/>
      <c r="D170" s="6"/>
      <c r="E170" s="50" t="s">
        <v>48</v>
      </c>
      <c r="F170" s="55" t="s">
        <v>58</v>
      </c>
      <c r="G170" s="56">
        <v>2.85</v>
      </c>
      <c r="H170" s="56">
        <v>0.95</v>
      </c>
      <c r="I170" s="56">
        <v>3.25</v>
      </c>
      <c r="J170" s="56">
        <v>39</v>
      </c>
      <c r="K170" s="43"/>
      <c r="L170" s="42">
        <v>3</v>
      </c>
    </row>
    <row r="171" spans="1:12" ht="14.4" x14ac:dyDescent="0.3">
      <c r="A171" s="23"/>
      <c r="B171" s="15"/>
      <c r="C171" s="11"/>
      <c r="D171" s="6"/>
      <c r="E171" s="50" t="s">
        <v>47</v>
      </c>
      <c r="F171" s="55" t="s">
        <v>56</v>
      </c>
      <c r="G171" s="56">
        <v>0.6</v>
      </c>
      <c r="H171" s="56">
        <v>5.4</v>
      </c>
      <c r="I171" s="56">
        <v>30</v>
      </c>
      <c r="J171" s="56">
        <v>147</v>
      </c>
      <c r="K171" s="43"/>
      <c r="L171" s="42">
        <v>7</v>
      </c>
    </row>
    <row r="172" spans="1:12" ht="14.4" x14ac:dyDescent="0.3">
      <c r="A172" s="23"/>
      <c r="B172" s="15"/>
      <c r="C172" s="11"/>
      <c r="D172" s="7" t="s">
        <v>21</v>
      </c>
      <c r="E172" s="41" t="s">
        <v>49</v>
      </c>
      <c r="F172" s="42">
        <v>200</v>
      </c>
      <c r="G172" s="42">
        <v>0</v>
      </c>
      <c r="H172" s="42">
        <v>0</v>
      </c>
      <c r="I172" s="42">
        <v>23</v>
      </c>
      <c r="J172" s="42">
        <v>92</v>
      </c>
      <c r="K172" s="43"/>
      <c r="L172" s="42">
        <v>24</v>
      </c>
    </row>
    <row r="173" spans="1:12" ht="14.4" x14ac:dyDescent="0.3">
      <c r="A173" s="23"/>
      <c r="B173" s="15"/>
      <c r="C173" s="11"/>
      <c r="D173" s="7" t="s">
        <v>22</v>
      </c>
      <c r="E173" s="41" t="s">
        <v>40</v>
      </c>
      <c r="F173" s="42">
        <v>400</v>
      </c>
      <c r="G173" s="42">
        <v>2.1</v>
      </c>
      <c r="H173" s="42">
        <v>2.92</v>
      </c>
      <c r="I173" s="42">
        <v>20.04</v>
      </c>
      <c r="J173" s="42">
        <v>111.6</v>
      </c>
      <c r="K173" s="43"/>
      <c r="L173" s="42">
        <v>3.93</v>
      </c>
    </row>
    <row r="174" spans="1:12" ht="14.4" x14ac:dyDescent="0.3">
      <c r="A174" s="23"/>
      <c r="B174" s="15"/>
      <c r="C174" s="11"/>
      <c r="D174" s="7" t="s">
        <v>23</v>
      </c>
      <c r="E174" s="41"/>
      <c r="F174" s="42"/>
      <c r="G174" s="42"/>
      <c r="H174" s="42"/>
      <c r="I174" s="42"/>
      <c r="J174" s="42"/>
      <c r="K174" s="43"/>
      <c r="L174" s="42"/>
    </row>
    <row r="175" spans="1:12" ht="26.4" x14ac:dyDescent="0.3">
      <c r="A175" s="23"/>
      <c r="B175" s="15"/>
      <c r="C175" s="11"/>
      <c r="D175" s="7"/>
      <c r="E175" s="80" t="s">
        <v>78</v>
      </c>
      <c r="F175" s="42">
        <v>200</v>
      </c>
      <c r="G175" s="42">
        <v>6.4</v>
      </c>
      <c r="H175" s="42">
        <v>5.8</v>
      </c>
      <c r="I175" s="42">
        <v>9.14</v>
      </c>
      <c r="J175" s="42">
        <v>120</v>
      </c>
      <c r="K175" s="43"/>
      <c r="L175" s="42">
        <v>24</v>
      </c>
    </row>
    <row r="176" spans="1:12" ht="14.4" x14ac:dyDescent="0.3">
      <c r="A176" s="24"/>
      <c r="B176" s="17"/>
      <c r="C176" s="8"/>
      <c r="D176" s="18" t="s">
        <v>32</v>
      </c>
      <c r="E176" s="9"/>
      <c r="F176" s="85" t="s">
        <v>79</v>
      </c>
      <c r="G176" s="19">
        <v>16.36</v>
      </c>
      <c r="H176" s="19">
        <v>10.57</v>
      </c>
      <c r="I176" s="19">
        <v>66.97</v>
      </c>
      <c r="J176" s="78" t="s">
        <v>80</v>
      </c>
      <c r="K176" s="25"/>
      <c r="L176" s="19">
        <f>SUM(L169:L175)</f>
        <v>99.44</v>
      </c>
    </row>
    <row r="177" spans="1:12" ht="14.4" x14ac:dyDescent="0.3">
      <c r="A177" s="26">
        <f>A169</f>
        <v>1</v>
      </c>
      <c r="B177" s="13">
        <f>B169</f>
        <v>10</v>
      </c>
      <c r="C177" s="10" t="s">
        <v>24</v>
      </c>
      <c r="D177" s="7" t="s">
        <v>25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26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27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28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29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30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7" t="s">
        <v>31</v>
      </c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thickBot="1" x14ac:dyDescent="0.35">
      <c r="A186" s="24"/>
      <c r="B186" s="17"/>
      <c r="C186" s="8"/>
      <c r="D186" s="18" t="s">
        <v>32</v>
      </c>
      <c r="E186" s="9"/>
      <c r="F186" s="19">
        <f>SUM(F177:F185)</f>
        <v>0</v>
      </c>
      <c r="G186" s="19">
        <f t="shared" ref="G186" si="45">SUM(G177:G185)</f>
        <v>0</v>
      </c>
      <c r="H186" s="19">
        <f t="shared" ref="H186" si="46">SUM(H177:H185)</f>
        <v>0</v>
      </c>
      <c r="I186" s="19">
        <f t="shared" ref="I186" si="47">SUM(I177:I185)</f>
        <v>0</v>
      </c>
      <c r="J186" s="19">
        <f t="shared" ref="J186:L186" si="48">SUM(J177:J185)</f>
        <v>0</v>
      </c>
      <c r="K186" s="25"/>
      <c r="L186" s="19">
        <f t="shared" si="48"/>
        <v>0</v>
      </c>
    </row>
    <row r="187" spans="1:12" ht="13.8" thickBot="1" x14ac:dyDescent="0.3">
      <c r="A187" s="27"/>
      <c r="B187" s="28"/>
      <c r="C187" s="71" t="s">
        <v>5</v>
      </c>
      <c r="D187" s="71"/>
      <c r="E187" s="71"/>
      <c r="F187" s="34" t="e">
        <f>(F114+F133+F151+F168+#REF!+#REF!+#REF!+#REF!+#REF!+#REF!)/(IF(F114=0,0,1)+IF(F133=0,0,1)+IF(F151=0,0,1)+IF(F168=0,0,1)+IF(#REF!=0,0,1)+IF(#REF!=0,0,1)+IF(#REF!=0,0,1)+IF(#REF!=0,0,1)+IF(#REF!=0,0,1)+IF(#REF!=0,0,1))</f>
        <v>#VALUE!</v>
      </c>
      <c r="G187" s="34" t="e">
        <f>(G114+G133+G151+G168+#REF!+#REF!+#REF!+#REF!+#REF!+#REF!)/(IF(G114=0,0,1)+IF(G133=0,0,1)+IF(G151=0,0,1)+IF(G168=0,0,1)+IF(#REF!=0,0,1)+IF(#REF!=0,0,1)+IF(#REF!=0,0,1)+IF(#REF!=0,0,1)+IF(#REF!=0,0,1)+IF(#REF!=0,0,1))</f>
        <v>#REF!</v>
      </c>
      <c r="H187" s="34" t="e">
        <f>(H114+H133+H151+H168+#REF!+#REF!+#REF!+#REF!+#REF!+#REF!)/(IF(H114=0,0,1)+IF(H133=0,0,1)+IF(H151=0,0,1)+IF(H168=0,0,1)+IF(#REF!=0,0,1)+IF(#REF!=0,0,1)+IF(#REF!=0,0,1)+IF(#REF!=0,0,1)+IF(#REF!=0,0,1)+IF(#REF!=0,0,1))</f>
        <v>#REF!</v>
      </c>
      <c r="I187" s="34" t="e">
        <f>(I114+I133+I151+I168+#REF!+#REF!+#REF!+#REF!+#REF!+#REF!)/(IF(I114=0,0,1)+IF(I133=0,0,1)+IF(I151=0,0,1)+IF(I168=0,0,1)+IF(#REF!=0,0,1)+IF(#REF!=0,0,1)+IF(#REF!=0,0,1)+IF(#REF!=0,0,1)+IF(#REF!=0,0,1)+IF(#REF!=0,0,1))</f>
        <v>#REF!</v>
      </c>
      <c r="J187" s="34" t="e">
        <f>(J114+J133+J151+J168+#REF!+#REF!+#REF!+#REF!+#REF!+#REF!)/(IF(J114=0,0,1)+IF(J133=0,0,1)+IF(J151=0,0,1)+IF(J168=0,0,1)+IF(#REF!=0,0,1)+IF(#REF!=0,0,1)+IF(#REF!=0,0,1)+IF(#REF!=0,0,1)+IF(#REF!=0,0,1)+IF(#REF!=0,0,1))</f>
        <v>#VALUE!</v>
      </c>
      <c r="K187" s="34"/>
      <c r="L187" s="34" t="e">
        <f>(L114+L133+L151+L168+#REF!+#REF!+#REF!+#REF!+#REF!+#REF!)/(IF(L114=0,0,1)+IF(L133=0,0,1)+IF(L151=0,0,1)+IF(L168=0,0,1)+IF(#REF!=0,0,1)+IF(#REF!=0,0,1)+IF(#REF!=0,0,1)+IF(#REF!=0,0,1)+IF(#REF!=0,0,1)+IF(#REF!=0,0,1))</f>
        <v>#REF!</v>
      </c>
    </row>
  </sheetData>
  <mergeCells count="13">
    <mergeCell ref="C168:D168"/>
    <mergeCell ref="C114:D114"/>
    <mergeCell ref="C187:E187"/>
    <mergeCell ref="C1:E1"/>
    <mergeCell ref="H1:K1"/>
    <mergeCell ref="H2:K2"/>
    <mergeCell ref="C133:D133"/>
    <mergeCell ref="C151:D151"/>
    <mergeCell ref="C41:D41"/>
    <mergeCell ref="C23:D23"/>
    <mergeCell ref="C59:D59"/>
    <mergeCell ref="C78:D78"/>
    <mergeCell ref="C96:D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Игра</cp:lastModifiedBy>
  <dcterms:created xsi:type="dcterms:W3CDTF">2022-05-16T14:23:56Z</dcterms:created>
  <dcterms:modified xsi:type="dcterms:W3CDTF">2024-09-16T18:54:04Z</dcterms:modified>
</cp:coreProperties>
</file>